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/>
  <mc:AlternateContent xmlns:mc="http://schemas.openxmlformats.org/markup-compatibility/2006">
    <mc:Choice Requires="x15">
      <x15ac:absPath xmlns:x15ac="http://schemas.microsoft.com/office/spreadsheetml/2010/11/ac" url="C:\Users\EwaDud\Desktop\PGK\2022\PRZETARGI 2022\3 ENERGIA\WORD\"/>
    </mc:Choice>
  </mc:AlternateContent>
  <xr:revisionPtr revIDLastSave="0" documentId="13_ncr:1_{46E01E60-5965-4C9E-8540-2EF0D67DA4DD}" xr6:coauthVersionLast="47" xr6:coauthVersionMax="47" xr10:uidLastSave="{00000000-0000-0000-0000-000000000000}"/>
  <bookViews>
    <workbookView xWindow="0" yWindow="105" windowWidth="28800" windowHeight="15300" xr2:uid="{00000000-000D-0000-FFFF-FFFF00000000}"/>
  </bookViews>
  <sheets>
    <sheet name="PGK sp. z o.o. w Muszynie" sheetId="13" r:id="rId1"/>
  </sheets>
  <definedNames>
    <definedName name="_xlnm._FilterDatabase" localSheetId="0" hidden="1">'PGK sp. z o.o. w Muszynie'!$A$5:$R$5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7" i="13" l="1"/>
  <c r="U8" i="13"/>
  <c r="U9" i="13"/>
  <c r="U10" i="13"/>
  <c r="U11" i="13"/>
  <c r="U12" i="13"/>
  <c r="U13" i="13"/>
  <c r="U14" i="13"/>
  <c r="U15" i="13"/>
  <c r="U16" i="13"/>
  <c r="U17" i="13"/>
  <c r="U18" i="13"/>
  <c r="U19" i="13"/>
  <c r="U6" i="13"/>
  <c r="U32" i="13" l="1"/>
  <c r="U31" i="13"/>
  <c r="U30" i="13"/>
  <c r="U29" i="13"/>
  <c r="U28" i="13"/>
  <c r="U27" i="13"/>
  <c r="U26" i="13"/>
  <c r="U25" i="13"/>
  <c r="U24" i="13"/>
  <c r="U23" i="13"/>
  <c r="U22" i="13"/>
  <c r="U21" i="13"/>
  <c r="U20" i="13"/>
</calcChain>
</file>

<file path=xl/sharedStrings.xml><?xml version="1.0" encoding="utf-8"?>
<sst xmlns="http://schemas.openxmlformats.org/spreadsheetml/2006/main" count="208" uniqueCount="106">
  <si>
    <t>L.p.</t>
  </si>
  <si>
    <t>Nazwa OSD</t>
  </si>
  <si>
    <t>Nazwa obecnego Sprzedawcy</t>
  </si>
  <si>
    <t>Zmiana sprzedawcy/
rodzaj umowy</t>
  </si>
  <si>
    <t>Numer licznika</t>
  </si>
  <si>
    <t>Obecna grupa taryfowa</t>
  </si>
  <si>
    <t>Okres dostaw</t>
  </si>
  <si>
    <t>Miejscowość</t>
  </si>
  <si>
    <t>Ulica</t>
  </si>
  <si>
    <t>Numer budynku / lokalu</t>
  </si>
  <si>
    <t>Kod pocztowy</t>
  </si>
  <si>
    <t>Poczta</t>
  </si>
  <si>
    <t>od</t>
  </si>
  <si>
    <t>do</t>
  </si>
  <si>
    <t>1.</t>
  </si>
  <si>
    <t>C12a</t>
  </si>
  <si>
    <t>2.</t>
  </si>
  <si>
    <t>3.</t>
  </si>
  <si>
    <t>4.</t>
  </si>
  <si>
    <t>5.</t>
  </si>
  <si>
    <t>Oczyszczalnia ścieków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</si>
  <si>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</si>
  <si>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</si>
  <si>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</si>
  <si>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</si>
  <si>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</si>
  <si>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</si>
  <si>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</si>
  <si>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</si>
  <si>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</si>
  <si>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Przepompownia ścieków</t>
  </si>
  <si>
    <t>Przepompownia ścieków nr 3</t>
  </si>
  <si>
    <t>B23</t>
  </si>
  <si>
    <t>PKP Energetyka S.A</t>
  </si>
  <si>
    <t>Tauron Dystrybucja S.A.</t>
  </si>
  <si>
    <t>kolejna/
sprzedaży</t>
  </si>
  <si>
    <t>Numer ewidencyjny / Numer PPE</t>
  </si>
  <si>
    <t>Andrzejówka</t>
  </si>
  <si>
    <t>Muszyna</t>
  </si>
  <si>
    <t>33-370</t>
  </si>
  <si>
    <t>Oczyszczalnia ścieków przyłącze 1</t>
  </si>
  <si>
    <t>Oczyszczalnia ścieków przyłącze 2</t>
  </si>
  <si>
    <t>b/n</t>
  </si>
  <si>
    <t xml:space="preserve">Przepompownia </t>
  </si>
  <si>
    <t>128</t>
  </si>
  <si>
    <t>Przepompownia</t>
  </si>
  <si>
    <t>Złockie</t>
  </si>
  <si>
    <t>Żegiestów</t>
  </si>
  <si>
    <t>33-360</t>
  </si>
  <si>
    <t>Przepompownia ścieków nr 1</t>
  </si>
  <si>
    <t>Adres punktu poboru</t>
  </si>
  <si>
    <t>Nazwa punktu poboru</t>
  </si>
  <si>
    <t xml:space="preserve">Oczyszczalnia ścieków </t>
  </si>
  <si>
    <t>ul. Lipowa</t>
  </si>
  <si>
    <t>Biuro - siedziba Spólki</t>
  </si>
  <si>
    <t>ul. Piłsudskiego</t>
  </si>
  <si>
    <t>Stacja Uzdatniania Wody</t>
  </si>
  <si>
    <t>ul. Kościuszki</t>
  </si>
  <si>
    <t>ul. Podgórna</t>
  </si>
  <si>
    <t>01276381</t>
  </si>
  <si>
    <t>01171905</t>
  </si>
  <si>
    <t>90678963</t>
  </si>
  <si>
    <t>90678946</t>
  </si>
  <si>
    <t>90806274</t>
  </si>
  <si>
    <t>90806273</t>
  </si>
  <si>
    <t>90678945</t>
  </si>
  <si>
    <t>71645011</t>
  </si>
  <si>
    <t>szczyt</t>
  </si>
  <si>
    <t>pozaszczyt</t>
  </si>
  <si>
    <t>Nr umowy</t>
  </si>
  <si>
    <t>Zbiorniki wyrównawcze "Malnik"</t>
  </si>
  <si>
    <t>ul. Ogrodowa dz. 506/4, 507/1</t>
  </si>
  <si>
    <t xml:space="preserve">Razem       </t>
  </si>
  <si>
    <t>PGK.ZP.272.13.2017</t>
  </si>
  <si>
    <t>PRZEDSIĘBIORSTWO GOSPODARKI KOMUNALNEJ SP. Z O.O. W MUSZYNIE</t>
  </si>
  <si>
    <t>590322429801549795</t>
  </si>
  <si>
    <t>590322429801586400</t>
  </si>
  <si>
    <t>590322429801586417</t>
  </si>
  <si>
    <t>590322429801586424</t>
  </si>
  <si>
    <t>590322429801586431</t>
  </si>
  <si>
    <t>590322429801586448</t>
  </si>
  <si>
    <t>590322429801586455</t>
  </si>
  <si>
    <t>590322429801586462</t>
  </si>
  <si>
    <t>97611465</t>
  </si>
  <si>
    <t>C22a</t>
  </si>
  <si>
    <t>3251001411</t>
  </si>
  <si>
    <t>590322429801592555</t>
  </si>
  <si>
    <t>3251001418</t>
  </si>
  <si>
    <t>590322429801592838</t>
  </si>
  <si>
    <t>97612854</t>
  </si>
  <si>
    <t>590322429801670673</t>
  </si>
  <si>
    <t>94280402</t>
  </si>
  <si>
    <t>590322429801592531</t>
  </si>
  <si>
    <t>Tauron Sprzedaż sp. z o.o.</t>
  </si>
  <si>
    <t>Obecna moc umowna w kW</t>
  </si>
  <si>
    <t>Wnioskowana moc umowna w kW</t>
  </si>
  <si>
    <t>PGK.ZP.272.13.2021</t>
  </si>
  <si>
    <t>PL_PKPE_1210000145_05</t>
  </si>
  <si>
    <t>PL_PKPE_1210000144_03</t>
  </si>
  <si>
    <t>Szacowane zużycie w MWh w 2023 r.</t>
  </si>
  <si>
    <t xml:space="preserve">ul. Lipowa </t>
  </si>
  <si>
    <t>Cena jednostkowa netto za 1 MWh</t>
  </si>
  <si>
    <t>Wartość netto</t>
  </si>
  <si>
    <t>VAT</t>
  </si>
  <si>
    <t>Wartość brutto</t>
  </si>
  <si>
    <t>Szacowane zużycie bez prawa opcji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</si>
</sst>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0.0000"/>
    <numFmt numFmtId="167" formatCode="#,##0.000"/>
    <numFmt numFmtId="168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69">
    <xf numFmtId="0" fontId="0" fillId="0" borderId="0" xfId="0"/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/>
    </xf>
    <xf numFmtId="49" fontId="1" fillId="0" borderId="0" xfId="0" applyNumberFormat="1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49" fontId="1" fillId="0" borderId="0" xfId="0" applyNumberFormat="1" applyFont="1" applyBorder="1" applyAlignment="1" applyProtection="1">
      <alignment horizontal="center" vertical="center" wrapText="1"/>
    </xf>
    <xf numFmtId="164" fontId="1" fillId="0" borderId="0" xfId="0" applyNumberFormat="1" applyFont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1" fillId="0" borderId="1" xfId="1" applyNumberFormat="1" applyFont="1" applyFill="1" applyBorder="1" applyAlignment="1" applyProtection="1">
      <alignment horizontal="center" vertical="center"/>
    </xf>
    <xf numFmtId="164" fontId="3" fillId="0" borderId="1" xfId="1" applyNumberFormat="1" applyFont="1" applyFill="1" applyBorder="1" applyAlignment="1" applyProtection="1">
      <alignment horizontal="center" vertical="center"/>
    </xf>
    <xf numFmtId="14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49" fontId="3" fillId="0" borderId="1" xfId="1" applyNumberFormat="1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left" vertical="center" wrapText="1"/>
    </xf>
    <xf numFmtId="49" fontId="3" fillId="0" borderId="2" xfId="0" applyNumberFormat="1" applyFont="1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49" fontId="3" fillId="0" borderId="2" xfId="1" applyNumberFormat="1" applyFont="1" applyFill="1" applyBorder="1" applyAlignment="1" applyProtection="1">
      <alignment horizontal="center" vertical="center"/>
    </xf>
    <xf numFmtId="164" fontId="3" fillId="0" borderId="2" xfId="1" applyNumberFormat="1" applyFont="1" applyFill="1" applyBorder="1" applyAlignment="1" applyProtection="1">
      <alignment horizontal="center" vertical="center"/>
    </xf>
    <xf numFmtId="165" fontId="3" fillId="0" borderId="1" xfId="1" applyNumberFormat="1" applyFont="1" applyFill="1" applyBorder="1" applyAlignment="1" applyProtection="1">
      <alignment horizontal="center" vertical="center"/>
    </xf>
    <xf numFmtId="165" fontId="3" fillId="0" borderId="2" xfId="1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14" fontId="1" fillId="0" borderId="4" xfId="0" applyNumberFormat="1" applyFont="1" applyFill="1" applyBorder="1" applyAlignment="1" applyProtection="1">
      <alignment horizontal="center" vertical="center" wrapText="1"/>
    </xf>
    <xf numFmtId="165" fontId="1" fillId="0" borderId="0" xfId="0" applyNumberFormat="1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horizontal="center" vertical="center"/>
    </xf>
    <xf numFmtId="165" fontId="7" fillId="0" borderId="1" xfId="1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Border="1" applyAlignment="1" applyProtection="1">
      <alignment horizontal="center" vertical="center" wrapText="1"/>
    </xf>
    <xf numFmtId="49" fontId="3" fillId="3" borderId="1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49" fontId="3" fillId="3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7" fillId="4" borderId="1" xfId="1" applyNumberFormat="1" applyFont="1" applyFill="1" applyBorder="1" applyAlignment="1" applyProtection="1">
      <alignment horizontal="center" vertical="center"/>
    </xf>
    <xf numFmtId="165" fontId="7" fillId="4" borderId="1" xfId="1" applyNumberFormat="1" applyFont="1" applyFill="1" applyBorder="1" applyAlignment="1" applyProtection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 applyProtection="1">
      <alignment horizontal="center" vertical="center" wrapText="1"/>
    </xf>
    <xf numFmtId="165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167" fontId="2" fillId="0" borderId="1" xfId="0" applyNumberFormat="1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168" fontId="1" fillId="0" borderId="1" xfId="0" applyNumberFormat="1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49" fontId="2" fillId="2" borderId="3" xfId="0" applyNumberFormat="1" applyFont="1" applyFill="1" applyBorder="1" applyAlignment="1" applyProtection="1">
      <alignment horizontal="center" vertical="center" wrapText="1"/>
    </xf>
    <xf numFmtId="165" fontId="2" fillId="2" borderId="1" xfId="0" applyNumberFormat="1" applyFont="1" applyFill="1" applyBorder="1" applyAlignment="1" applyProtection="1">
      <alignment horizontal="center" vertical="center" wrapText="1"/>
    </xf>
    <xf numFmtId="164" fontId="2" fillId="2" borderId="2" xfId="0" applyNumberFormat="1" applyFont="1" applyFill="1" applyBorder="1" applyAlignment="1" applyProtection="1">
      <alignment horizontal="center" vertical="center" wrapText="1"/>
    </xf>
    <xf numFmtId="164" fontId="2" fillId="2" borderId="3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167" fontId="2" fillId="0" borderId="4" xfId="0" applyNumberFormat="1" applyFont="1" applyBorder="1" applyAlignment="1" applyProtection="1">
      <alignment horizontal="center" vertical="center" wrapText="1"/>
    </xf>
    <xf numFmtId="167" fontId="2" fillId="0" borderId="5" xfId="0" applyNumberFormat="1" applyFont="1" applyBorder="1" applyAlignment="1" applyProtection="1">
      <alignment horizontal="center" vertical="center" wrapText="1"/>
    </xf>
    <xf numFmtId="167" fontId="2" fillId="0" borderId="6" xfId="0" applyNumberFormat="1" applyFont="1" applyBorder="1" applyAlignment="1" applyProtection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</cellXfs>
  <cellStyles count="3">
    <cellStyle name="Normalny" xfId="0" builtinId="0"/>
    <cellStyle name="Normalny 2" xfId="1" xr:uid="{00000000-0005-0000-0000-000001000000}"/>
    <cellStyle name="Normalny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2CA2C-78E6-4F3E-A46E-989AE0E024D3}">
  <sheetPr>
    <pageSetUpPr fitToPage="1"/>
  </sheetPr>
  <dimension ref="A1:W37"/>
  <sheetViews>
    <sheetView tabSelected="1" view="pageLayout" topLeftCell="A9" zoomScale="85" zoomScaleNormal="90" zoomScaleSheetLayoutView="100" zoomScalePageLayoutView="85" workbookViewId="0">
      <selection activeCell="E41" sqref="E41"/>
    </sheetView>
  </sheetViews>
  <sheetFormatPr defaultColWidth="9.140625" defaultRowHeight="11.25" x14ac:dyDescent="0.25"/>
  <cols>
    <col min="1" max="1" width="4.140625" style="1" customWidth="1"/>
    <col min="2" max="2" width="26.42578125" style="2" customWidth="1"/>
    <col min="3" max="3" width="16.140625" style="2" customWidth="1"/>
    <col min="4" max="4" width="15" style="2" customWidth="1"/>
    <col min="5" max="5" width="9.140625" style="2" customWidth="1"/>
    <col min="6" max="6" width="8.42578125" style="3" customWidth="1"/>
    <col min="7" max="7" width="8.28515625" style="2" customWidth="1"/>
    <col min="8" max="9" width="17.140625" style="2" customWidth="1"/>
    <col min="10" max="10" width="18.140625" style="2" customWidth="1"/>
    <col min="11" max="11" width="12.7109375" style="2" customWidth="1"/>
    <col min="12" max="12" width="22.85546875" style="4" customWidth="1"/>
    <col min="13" max="13" width="10.5703125" style="4" customWidth="1"/>
    <col min="14" max="14" width="10.5703125" style="3" customWidth="1"/>
    <col min="15" max="15" width="8.42578125" style="5" customWidth="1"/>
    <col min="16" max="16" width="13.28515625" style="5" customWidth="1"/>
    <col min="17" max="17" width="10" style="3" customWidth="1"/>
    <col min="18" max="18" width="9.7109375" style="3" customWidth="1"/>
    <col min="19" max="19" width="10.140625" style="6" customWidth="1"/>
    <col min="20" max="20" width="11.5703125" style="6" customWidth="1"/>
    <col min="21" max="21" width="10.140625" style="6" bestFit="1" customWidth="1"/>
    <col min="22" max="16384" width="9.140625" style="1"/>
  </cols>
  <sheetData>
    <row r="1" spans="1:21" ht="21" customHeight="1" x14ac:dyDescent="0.25">
      <c r="Q1" s="49"/>
      <c r="R1" s="49"/>
      <c r="S1" s="49"/>
      <c r="T1" s="49"/>
      <c r="U1" s="49"/>
    </row>
    <row r="2" spans="1:21" ht="16.5" customHeight="1" x14ac:dyDescent="0.25">
      <c r="A2" s="50" t="s">
        <v>74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</row>
    <row r="3" spans="1:21" ht="21" customHeight="1" x14ac:dyDescent="0.25">
      <c r="A3" s="7"/>
      <c r="B3" s="8"/>
      <c r="C3" s="8"/>
      <c r="D3" s="8"/>
      <c r="E3" s="8"/>
      <c r="F3" s="2"/>
      <c r="L3" s="9"/>
      <c r="M3" s="9"/>
      <c r="N3" s="2"/>
      <c r="O3" s="10"/>
      <c r="P3" s="10"/>
      <c r="Q3" s="2"/>
      <c r="R3" s="2"/>
    </row>
    <row r="4" spans="1:21" ht="32.25" customHeight="1" x14ac:dyDescent="0.25">
      <c r="A4" s="51" t="s">
        <v>0</v>
      </c>
      <c r="B4" s="51" t="s">
        <v>51</v>
      </c>
      <c r="C4" s="53" t="s">
        <v>50</v>
      </c>
      <c r="D4" s="54"/>
      <c r="E4" s="54"/>
      <c r="F4" s="54"/>
      <c r="G4" s="55"/>
      <c r="H4" s="51" t="s">
        <v>1</v>
      </c>
      <c r="I4" s="51" t="s">
        <v>2</v>
      </c>
      <c r="J4" s="51" t="s">
        <v>69</v>
      </c>
      <c r="K4" s="51" t="s">
        <v>3</v>
      </c>
      <c r="L4" s="56" t="s">
        <v>36</v>
      </c>
      <c r="M4" s="56" t="s">
        <v>4</v>
      </c>
      <c r="N4" s="51" t="s">
        <v>5</v>
      </c>
      <c r="O4" s="59" t="s">
        <v>94</v>
      </c>
      <c r="P4" s="59" t="s">
        <v>95</v>
      </c>
      <c r="Q4" s="61" t="s">
        <v>6</v>
      </c>
      <c r="R4" s="53"/>
      <c r="S4" s="58" t="s">
        <v>99</v>
      </c>
      <c r="T4" s="58"/>
      <c r="U4" s="58" t="s">
        <v>72</v>
      </c>
    </row>
    <row r="5" spans="1:21" s="2" customFormat="1" ht="39" customHeight="1" x14ac:dyDescent="0.25">
      <c r="A5" s="52"/>
      <c r="B5" s="52"/>
      <c r="C5" s="44" t="s">
        <v>7</v>
      </c>
      <c r="D5" s="44" t="s">
        <v>8</v>
      </c>
      <c r="E5" s="44" t="s">
        <v>9</v>
      </c>
      <c r="F5" s="44" t="s">
        <v>10</v>
      </c>
      <c r="G5" s="44" t="s">
        <v>11</v>
      </c>
      <c r="H5" s="52"/>
      <c r="I5" s="52"/>
      <c r="J5" s="52"/>
      <c r="K5" s="52"/>
      <c r="L5" s="57"/>
      <c r="M5" s="57"/>
      <c r="N5" s="52"/>
      <c r="O5" s="60"/>
      <c r="P5" s="60"/>
      <c r="Q5" s="44" t="s">
        <v>12</v>
      </c>
      <c r="R5" s="42" t="s">
        <v>13</v>
      </c>
      <c r="S5" s="43" t="s">
        <v>67</v>
      </c>
      <c r="T5" s="43" t="s">
        <v>68</v>
      </c>
      <c r="U5" s="58"/>
    </row>
    <row r="6" spans="1:21" s="17" customFormat="1" ht="30" customHeight="1" x14ac:dyDescent="0.25">
      <c r="A6" s="11" t="s">
        <v>14</v>
      </c>
      <c r="B6" s="12" t="s">
        <v>52</v>
      </c>
      <c r="C6" s="13" t="s">
        <v>37</v>
      </c>
      <c r="D6" s="33"/>
      <c r="E6" s="33"/>
      <c r="F6" s="13" t="s">
        <v>39</v>
      </c>
      <c r="G6" s="13" t="s">
        <v>38</v>
      </c>
      <c r="H6" s="38" t="s">
        <v>33</v>
      </c>
      <c r="I6" s="11" t="s">
        <v>93</v>
      </c>
      <c r="J6" s="38" t="s">
        <v>96</v>
      </c>
      <c r="K6" s="11" t="s">
        <v>35</v>
      </c>
      <c r="L6" s="34" t="s">
        <v>97</v>
      </c>
      <c r="M6" s="14" t="s">
        <v>60</v>
      </c>
      <c r="N6" s="19" t="s">
        <v>15</v>
      </c>
      <c r="O6" s="15">
        <v>40</v>
      </c>
      <c r="P6" s="15">
        <v>40</v>
      </c>
      <c r="Q6" s="16">
        <v>44927</v>
      </c>
      <c r="R6" s="29">
        <v>45291</v>
      </c>
      <c r="S6" s="41">
        <v>14.852</v>
      </c>
      <c r="T6" s="41">
        <v>47.032999999999987</v>
      </c>
      <c r="U6" s="32">
        <f>SUM(S6:T6)</f>
        <v>61.884999999999991</v>
      </c>
    </row>
    <row r="7" spans="1:21" s="17" customFormat="1" ht="30" customHeight="1" x14ac:dyDescent="0.25">
      <c r="A7" s="11" t="s">
        <v>16</v>
      </c>
      <c r="B7" s="12" t="s">
        <v>30</v>
      </c>
      <c r="C7" s="13" t="s">
        <v>37</v>
      </c>
      <c r="D7" s="33"/>
      <c r="E7" s="33"/>
      <c r="F7" s="13" t="s">
        <v>39</v>
      </c>
      <c r="G7" s="13" t="s">
        <v>38</v>
      </c>
      <c r="H7" s="38" t="s">
        <v>33</v>
      </c>
      <c r="I7" s="11" t="s">
        <v>93</v>
      </c>
      <c r="J7" s="38" t="s">
        <v>96</v>
      </c>
      <c r="K7" s="11" t="s">
        <v>35</v>
      </c>
      <c r="L7" s="34" t="s">
        <v>98</v>
      </c>
      <c r="M7" s="14" t="s">
        <v>59</v>
      </c>
      <c r="N7" s="19" t="s">
        <v>15</v>
      </c>
      <c r="O7" s="15">
        <v>10</v>
      </c>
      <c r="P7" s="15">
        <v>10</v>
      </c>
      <c r="Q7" s="16">
        <v>44927</v>
      </c>
      <c r="R7" s="29">
        <v>45291</v>
      </c>
      <c r="S7" s="39">
        <v>1.083</v>
      </c>
      <c r="T7" s="39">
        <v>2.298</v>
      </c>
      <c r="U7" s="32">
        <f t="shared" ref="U7:U19" si="0">SUM(S7:T7)</f>
        <v>3.3810000000000002</v>
      </c>
    </row>
    <row r="8" spans="1:21" s="17" customFormat="1" ht="37.5" customHeight="1" x14ac:dyDescent="0.25">
      <c r="A8" s="11" t="s">
        <v>17</v>
      </c>
      <c r="B8" s="12" t="s">
        <v>40</v>
      </c>
      <c r="C8" s="13" t="s">
        <v>38</v>
      </c>
      <c r="D8" s="13" t="s">
        <v>100</v>
      </c>
      <c r="E8" s="33"/>
      <c r="F8" s="13" t="s">
        <v>39</v>
      </c>
      <c r="G8" s="13" t="s">
        <v>38</v>
      </c>
      <c r="H8" s="38" t="s">
        <v>34</v>
      </c>
      <c r="I8" s="11" t="s">
        <v>93</v>
      </c>
      <c r="J8" s="38" t="s">
        <v>96</v>
      </c>
      <c r="K8" s="11" t="s">
        <v>35</v>
      </c>
      <c r="L8" s="36" t="s">
        <v>92</v>
      </c>
      <c r="M8" s="14" t="s">
        <v>85</v>
      </c>
      <c r="N8" s="19" t="s">
        <v>32</v>
      </c>
      <c r="O8" s="15">
        <v>250</v>
      </c>
      <c r="P8" s="15">
        <v>250</v>
      </c>
      <c r="Q8" s="16">
        <v>44927</v>
      </c>
      <c r="R8" s="29">
        <v>45291</v>
      </c>
      <c r="S8" s="39">
        <v>261.02100000000002</v>
      </c>
      <c r="T8" s="39">
        <v>338.39800000000002</v>
      </c>
      <c r="U8" s="32">
        <f t="shared" si="0"/>
        <v>599.4190000000001</v>
      </c>
    </row>
    <row r="9" spans="1:21" s="17" customFormat="1" ht="34.5" customHeight="1" x14ac:dyDescent="0.25">
      <c r="A9" s="11" t="s">
        <v>18</v>
      </c>
      <c r="B9" s="12" t="s">
        <v>41</v>
      </c>
      <c r="C9" s="13" t="s">
        <v>38</v>
      </c>
      <c r="D9" s="13" t="s">
        <v>100</v>
      </c>
      <c r="E9" s="33"/>
      <c r="F9" s="13" t="s">
        <v>39</v>
      </c>
      <c r="G9" s="37" t="s">
        <v>38</v>
      </c>
      <c r="H9" s="38" t="s">
        <v>34</v>
      </c>
      <c r="I9" s="11" t="s">
        <v>93</v>
      </c>
      <c r="J9" s="38" t="s">
        <v>96</v>
      </c>
      <c r="K9" s="11" t="s">
        <v>35</v>
      </c>
      <c r="L9" s="36" t="s">
        <v>86</v>
      </c>
      <c r="M9" s="14" t="s">
        <v>87</v>
      </c>
      <c r="N9" s="19" t="s">
        <v>32</v>
      </c>
      <c r="O9" s="15">
        <v>150</v>
      </c>
      <c r="P9" s="15">
        <v>150</v>
      </c>
      <c r="Q9" s="16">
        <v>44927</v>
      </c>
      <c r="R9" s="29">
        <v>45291</v>
      </c>
      <c r="S9" s="39">
        <v>30.342000000000002</v>
      </c>
      <c r="T9" s="39">
        <v>31.731999999999999</v>
      </c>
      <c r="U9" s="32">
        <f t="shared" si="0"/>
        <v>62.073999999999998</v>
      </c>
    </row>
    <row r="10" spans="1:21" s="17" customFormat="1" ht="34.5" customHeight="1" x14ac:dyDescent="0.25">
      <c r="A10" s="11" t="s">
        <v>19</v>
      </c>
      <c r="B10" s="12" t="s">
        <v>43</v>
      </c>
      <c r="C10" s="13" t="s">
        <v>38</v>
      </c>
      <c r="D10" s="13" t="s">
        <v>53</v>
      </c>
      <c r="E10" s="13" t="s">
        <v>42</v>
      </c>
      <c r="F10" s="13" t="s">
        <v>39</v>
      </c>
      <c r="G10" s="13" t="s">
        <v>38</v>
      </c>
      <c r="H10" s="38" t="s">
        <v>34</v>
      </c>
      <c r="I10" s="11" t="s">
        <v>93</v>
      </c>
      <c r="J10" s="38" t="s">
        <v>96</v>
      </c>
      <c r="K10" s="11" t="s">
        <v>35</v>
      </c>
      <c r="L10" s="36" t="s">
        <v>88</v>
      </c>
      <c r="M10" s="19" t="s">
        <v>89</v>
      </c>
      <c r="N10" s="19" t="s">
        <v>15</v>
      </c>
      <c r="O10" s="15">
        <v>40</v>
      </c>
      <c r="P10" s="15">
        <v>40</v>
      </c>
      <c r="Q10" s="16">
        <v>44927</v>
      </c>
      <c r="R10" s="29">
        <v>45291</v>
      </c>
      <c r="S10" s="39">
        <v>1.2E-2</v>
      </c>
      <c r="T10" s="39">
        <v>3.1000000000000003E-2</v>
      </c>
      <c r="U10" s="32">
        <f t="shared" si="0"/>
        <v>4.3000000000000003E-2</v>
      </c>
    </row>
    <row r="11" spans="1:21" s="17" customFormat="1" ht="38.25" customHeight="1" x14ac:dyDescent="0.25">
      <c r="A11" s="11" t="s">
        <v>21</v>
      </c>
      <c r="B11" s="12" t="s">
        <v>54</v>
      </c>
      <c r="C11" s="13" t="s">
        <v>38</v>
      </c>
      <c r="D11" s="13" t="s">
        <v>55</v>
      </c>
      <c r="E11" s="13" t="s">
        <v>44</v>
      </c>
      <c r="F11" s="13" t="s">
        <v>39</v>
      </c>
      <c r="G11" s="13" t="s">
        <v>38</v>
      </c>
      <c r="H11" s="38" t="s">
        <v>34</v>
      </c>
      <c r="I11" s="11" t="s">
        <v>93</v>
      </c>
      <c r="J11" s="38" t="s">
        <v>96</v>
      </c>
      <c r="K11" s="11" t="s">
        <v>35</v>
      </c>
      <c r="L11" s="35" t="s">
        <v>75</v>
      </c>
      <c r="M11" s="19" t="s">
        <v>61</v>
      </c>
      <c r="N11" s="19" t="s">
        <v>15</v>
      </c>
      <c r="O11" s="15">
        <v>22</v>
      </c>
      <c r="P11" s="15">
        <v>22</v>
      </c>
      <c r="Q11" s="16">
        <v>44927</v>
      </c>
      <c r="R11" s="29">
        <v>45291</v>
      </c>
      <c r="S11" s="39">
        <v>3.637</v>
      </c>
      <c r="T11" s="39">
        <v>9.2970000000000006</v>
      </c>
      <c r="U11" s="32">
        <f t="shared" si="0"/>
        <v>12.934000000000001</v>
      </c>
    </row>
    <row r="12" spans="1:21" s="17" customFormat="1" ht="36.75" customHeight="1" x14ac:dyDescent="0.25">
      <c r="A12" s="11" t="s">
        <v>22</v>
      </c>
      <c r="B12" s="12" t="s">
        <v>70</v>
      </c>
      <c r="C12" s="13" t="s">
        <v>38</v>
      </c>
      <c r="D12" s="28" t="s">
        <v>71</v>
      </c>
      <c r="E12" s="33"/>
      <c r="F12" s="13" t="s">
        <v>39</v>
      </c>
      <c r="G12" s="13" t="s">
        <v>38</v>
      </c>
      <c r="H12" s="38" t="s">
        <v>34</v>
      </c>
      <c r="I12" s="11" t="s">
        <v>93</v>
      </c>
      <c r="J12" s="38" t="s">
        <v>96</v>
      </c>
      <c r="K12" s="38" t="s">
        <v>35</v>
      </c>
      <c r="L12" s="35" t="s">
        <v>90</v>
      </c>
      <c r="M12" s="19" t="s">
        <v>91</v>
      </c>
      <c r="N12" s="19" t="s">
        <v>15</v>
      </c>
      <c r="O12" s="15">
        <v>5</v>
      </c>
      <c r="P12" s="15">
        <v>5</v>
      </c>
      <c r="Q12" s="16">
        <v>44927</v>
      </c>
      <c r="R12" s="29">
        <v>45291</v>
      </c>
      <c r="S12" s="39">
        <v>0.35900000000000004</v>
      </c>
      <c r="T12" s="39">
        <v>0.42299999999999999</v>
      </c>
      <c r="U12" s="32">
        <f t="shared" si="0"/>
        <v>0.78200000000000003</v>
      </c>
    </row>
    <row r="13" spans="1:21" s="17" customFormat="1" ht="38.25" customHeight="1" x14ac:dyDescent="0.25">
      <c r="A13" s="11" t="s">
        <v>23</v>
      </c>
      <c r="B13" s="12" t="s">
        <v>45</v>
      </c>
      <c r="C13" s="13" t="s">
        <v>38</v>
      </c>
      <c r="D13" s="13" t="s">
        <v>57</v>
      </c>
      <c r="E13" s="33"/>
      <c r="F13" s="13" t="s">
        <v>39</v>
      </c>
      <c r="G13" s="13" t="s">
        <v>38</v>
      </c>
      <c r="H13" s="38" t="s">
        <v>34</v>
      </c>
      <c r="I13" s="11" t="s">
        <v>93</v>
      </c>
      <c r="J13" s="38" t="s">
        <v>96</v>
      </c>
      <c r="K13" s="11" t="s">
        <v>35</v>
      </c>
      <c r="L13" s="36" t="s">
        <v>77</v>
      </c>
      <c r="M13" s="19" t="s">
        <v>62</v>
      </c>
      <c r="N13" s="19" t="s">
        <v>15</v>
      </c>
      <c r="O13" s="15">
        <v>15</v>
      </c>
      <c r="P13" s="15">
        <v>15</v>
      </c>
      <c r="Q13" s="16">
        <v>44927</v>
      </c>
      <c r="R13" s="29">
        <v>45291</v>
      </c>
      <c r="S13" s="39">
        <v>1.147</v>
      </c>
      <c r="T13" s="39">
        <v>3.0739999999999998</v>
      </c>
      <c r="U13" s="32">
        <f t="shared" si="0"/>
        <v>4.2210000000000001</v>
      </c>
    </row>
    <row r="14" spans="1:21" s="17" customFormat="1" ht="36" customHeight="1" x14ac:dyDescent="0.25">
      <c r="A14" s="11" t="s">
        <v>24</v>
      </c>
      <c r="B14" s="12" t="s">
        <v>45</v>
      </c>
      <c r="C14" s="13" t="s">
        <v>38</v>
      </c>
      <c r="D14" s="13" t="s">
        <v>58</v>
      </c>
      <c r="E14" s="33"/>
      <c r="F14" s="13" t="s">
        <v>39</v>
      </c>
      <c r="G14" s="13" t="s">
        <v>38</v>
      </c>
      <c r="H14" s="38" t="s">
        <v>34</v>
      </c>
      <c r="I14" s="11" t="s">
        <v>93</v>
      </c>
      <c r="J14" s="38" t="s">
        <v>96</v>
      </c>
      <c r="K14" s="11" t="s">
        <v>35</v>
      </c>
      <c r="L14" s="36" t="s">
        <v>78</v>
      </c>
      <c r="M14" s="19" t="s">
        <v>63</v>
      </c>
      <c r="N14" s="19" t="s">
        <v>15</v>
      </c>
      <c r="O14" s="15">
        <v>12</v>
      </c>
      <c r="P14" s="15">
        <v>12</v>
      </c>
      <c r="Q14" s="16">
        <v>44927</v>
      </c>
      <c r="R14" s="29">
        <v>45291</v>
      </c>
      <c r="S14" s="39">
        <v>1.6560000000000001</v>
      </c>
      <c r="T14" s="39">
        <v>4.5369999999999999</v>
      </c>
      <c r="U14" s="32">
        <f t="shared" si="0"/>
        <v>6.1929999999999996</v>
      </c>
    </row>
    <row r="15" spans="1:21" s="17" customFormat="1" ht="36" customHeight="1" x14ac:dyDescent="0.25">
      <c r="A15" s="11" t="s">
        <v>25</v>
      </c>
      <c r="B15" s="12" t="s">
        <v>56</v>
      </c>
      <c r="C15" s="13" t="s">
        <v>46</v>
      </c>
      <c r="D15" s="33"/>
      <c r="E15" s="33"/>
      <c r="F15" s="13" t="s">
        <v>39</v>
      </c>
      <c r="G15" s="13" t="s">
        <v>38</v>
      </c>
      <c r="H15" s="38" t="s">
        <v>34</v>
      </c>
      <c r="I15" s="11" t="s">
        <v>93</v>
      </c>
      <c r="J15" s="38" t="s">
        <v>96</v>
      </c>
      <c r="K15" s="11" t="s">
        <v>35</v>
      </c>
      <c r="L15" s="36" t="s">
        <v>82</v>
      </c>
      <c r="M15" s="19" t="s">
        <v>83</v>
      </c>
      <c r="N15" s="19" t="s">
        <v>84</v>
      </c>
      <c r="O15" s="15">
        <v>65</v>
      </c>
      <c r="P15" s="15">
        <v>65</v>
      </c>
      <c r="Q15" s="16">
        <v>44927</v>
      </c>
      <c r="R15" s="29">
        <v>45291</v>
      </c>
      <c r="S15" s="40">
        <v>57.393999999999991</v>
      </c>
      <c r="T15" s="40">
        <v>141.34700000000001</v>
      </c>
      <c r="U15" s="32">
        <f t="shared" si="0"/>
        <v>198.74099999999999</v>
      </c>
    </row>
    <row r="16" spans="1:21" s="17" customFormat="1" ht="36" customHeight="1" x14ac:dyDescent="0.25">
      <c r="A16" s="11" t="s">
        <v>26</v>
      </c>
      <c r="B16" s="12" t="s">
        <v>31</v>
      </c>
      <c r="C16" s="13" t="s">
        <v>47</v>
      </c>
      <c r="D16" s="33"/>
      <c r="E16" s="33"/>
      <c r="F16" s="13" t="s">
        <v>48</v>
      </c>
      <c r="G16" s="13" t="s">
        <v>47</v>
      </c>
      <c r="H16" s="38" t="s">
        <v>34</v>
      </c>
      <c r="I16" s="11" t="s">
        <v>93</v>
      </c>
      <c r="J16" s="38" t="s">
        <v>96</v>
      </c>
      <c r="K16" s="11" t="s">
        <v>35</v>
      </c>
      <c r="L16" s="36" t="s">
        <v>79</v>
      </c>
      <c r="M16" s="19" t="s">
        <v>64</v>
      </c>
      <c r="N16" s="19" t="s">
        <v>15</v>
      </c>
      <c r="O16" s="15">
        <v>10</v>
      </c>
      <c r="P16" s="15">
        <v>10</v>
      </c>
      <c r="Q16" s="16">
        <v>44927</v>
      </c>
      <c r="R16" s="29">
        <v>45291</v>
      </c>
      <c r="S16" s="40">
        <v>0.56900000000000006</v>
      </c>
      <c r="T16" s="40">
        <v>1.5270000000000001</v>
      </c>
      <c r="U16" s="32">
        <f t="shared" si="0"/>
        <v>2.0960000000000001</v>
      </c>
    </row>
    <row r="17" spans="1:21" s="17" customFormat="1" ht="36" customHeight="1" x14ac:dyDescent="0.25">
      <c r="A17" s="11" t="s">
        <v>27</v>
      </c>
      <c r="B17" s="12" t="s">
        <v>49</v>
      </c>
      <c r="C17" s="13" t="s">
        <v>47</v>
      </c>
      <c r="D17" s="33"/>
      <c r="E17" s="33"/>
      <c r="F17" s="13" t="s">
        <v>48</v>
      </c>
      <c r="G17" s="13" t="s">
        <v>47</v>
      </c>
      <c r="H17" s="38" t="s">
        <v>34</v>
      </c>
      <c r="I17" s="11" t="s">
        <v>93</v>
      </c>
      <c r="J17" s="38" t="s">
        <v>96</v>
      </c>
      <c r="K17" s="11" t="s">
        <v>35</v>
      </c>
      <c r="L17" s="36" t="s">
        <v>81</v>
      </c>
      <c r="M17" s="19" t="s">
        <v>65</v>
      </c>
      <c r="N17" s="19" t="s">
        <v>15</v>
      </c>
      <c r="O17" s="15">
        <v>10</v>
      </c>
      <c r="P17" s="15">
        <v>10</v>
      </c>
      <c r="Q17" s="16">
        <v>44927</v>
      </c>
      <c r="R17" s="29">
        <v>45291</v>
      </c>
      <c r="S17" s="39">
        <v>1.5580000000000001</v>
      </c>
      <c r="T17" s="39">
        <v>2.621</v>
      </c>
      <c r="U17" s="32">
        <f t="shared" si="0"/>
        <v>4.1790000000000003</v>
      </c>
    </row>
    <row r="18" spans="1:21" s="17" customFormat="1" ht="42" customHeight="1" x14ac:dyDescent="0.25">
      <c r="A18" s="11" t="s">
        <v>28</v>
      </c>
      <c r="B18" s="12" t="s">
        <v>56</v>
      </c>
      <c r="C18" s="13" t="s">
        <v>47</v>
      </c>
      <c r="D18" s="33"/>
      <c r="E18" s="33"/>
      <c r="F18" s="13" t="s">
        <v>48</v>
      </c>
      <c r="G18" s="13" t="s">
        <v>47</v>
      </c>
      <c r="H18" s="38" t="s">
        <v>34</v>
      </c>
      <c r="I18" s="11" t="s">
        <v>93</v>
      </c>
      <c r="J18" s="38" t="s">
        <v>96</v>
      </c>
      <c r="K18" s="11" t="s">
        <v>35</v>
      </c>
      <c r="L18" s="36" t="s">
        <v>76</v>
      </c>
      <c r="M18" s="19" t="s">
        <v>66</v>
      </c>
      <c r="N18" s="19" t="s">
        <v>15</v>
      </c>
      <c r="O18" s="15">
        <v>14</v>
      </c>
      <c r="P18" s="15">
        <v>14</v>
      </c>
      <c r="Q18" s="16">
        <v>44927</v>
      </c>
      <c r="R18" s="29">
        <v>45291</v>
      </c>
      <c r="S18" s="39">
        <v>1.7100000000000002</v>
      </c>
      <c r="T18" s="39">
        <v>4.1320000000000006</v>
      </c>
      <c r="U18" s="32">
        <f t="shared" si="0"/>
        <v>5.8420000000000005</v>
      </c>
    </row>
    <row r="19" spans="1:21" s="17" customFormat="1" ht="38.25" customHeight="1" x14ac:dyDescent="0.25">
      <c r="A19" s="11" t="s">
        <v>29</v>
      </c>
      <c r="B19" s="12" t="s">
        <v>20</v>
      </c>
      <c r="C19" s="13" t="s">
        <v>47</v>
      </c>
      <c r="D19" s="33"/>
      <c r="E19" s="33"/>
      <c r="F19" s="13" t="s">
        <v>48</v>
      </c>
      <c r="G19" s="13" t="s">
        <v>47</v>
      </c>
      <c r="H19" s="38" t="s">
        <v>34</v>
      </c>
      <c r="I19" s="11" t="s">
        <v>93</v>
      </c>
      <c r="J19" s="38" t="s">
        <v>96</v>
      </c>
      <c r="K19" s="11" t="s">
        <v>35</v>
      </c>
      <c r="L19" s="36" t="s">
        <v>80</v>
      </c>
      <c r="M19" s="19">
        <v>71457837</v>
      </c>
      <c r="N19" s="19" t="s">
        <v>15</v>
      </c>
      <c r="O19" s="15">
        <v>27</v>
      </c>
      <c r="P19" s="15">
        <v>27</v>
      </c>
      <c r="Q19" s="16">
        <v>44927</v>
      </c>
      <c r="R19" s="29">
        <v>45291</v>
      </c>
      <c r="S19" s="39">
        <v>9.8940000000000001</v>
      </c>
      <c r="T19" s="39">
        <v>31.120999999999999</v>
      </c>
      <c r="U19" s="32">
        <f t="shared" si="0"/>
        <v>41.015000000000001</v>
      </c>
    </row>
    <row r="20" spans="1:21" s="17" customFormat="1" ht="30" hidden="1" customHeight="1" x14ac:dyDescent="0.25">
      <c r="A20" s="11"/>
      <c r="B20" s="12"/>
      <c r="C20" s="13"/>
      <c r="D20" s="13"/>
      <c r="E20" s="13"/>
      <c r="F20" s="13"/>
      <c r="G20" s="13"/>
      <c r="H20" s="11"/>
      <c r="I20" s="11"/>
      <c r="J20" s="11"/>
      <c r="K20" s="11"/>
      <c r="L20" s="18"/>
      <c r="M20" s="19"/>
      <c r="N20" s="19"/>
      <c r="O20" s="15"/>
      <c r="P20" s="15"/>
      <c r="Q20" s="16"/>
      <c r="R20" s="29">
        <v>43133</v>
      </c>
      <c r="S20" s="26"/>
      <c r="T20" s="26"/>
      <c r="U20" s="32" t="e">
        <f>#REF!+#REF!</f>
        <v>#REF!</v>
      </c>
    </row>
    <row r="21" spans="1:21" s="17" customFormat="1" ht="30" hidden="1" customHeight="1" x14ac:dyDescent="0.25">
      <c r="A21" s="11"/>
      <c r="B21" s="12"/>
      <c r="C21" s="13"/>
      <c r="D21" s="13"/>
      <c r="E21" s="13"/>
      <c r="F21" s="13"/>
      <c r="G21" s="13"/>
      <c r="H21" s="11"/>
      <c r="I21" s="11"/>
      <c r="J21" s="11"/>
      <c r="K21" s="11"/>
      <c r="L21" s="18"/>
      <c r="M21" s="19"/>
      <c r="N21" s="19"/>
      <c r="O21" s="15"/>
      <c r="P21" s="15"/>
      <c r="Q21" s="16"/>
      <c r="R21" s="29">
        <v>43134</v>
      </c>
      <c r="S21" s="26"/>
      <c r="T21" s="26"/>
      <c r="U21" s="32" t="e">
        <f>#REF!+#REF!</f>
        <v>#REF!</v>
      </c>
    </row>
    <row r="22" spans="1:21" s="17" customFormat="1" ht="30" hidden="1" customHeight="1" x14ac:dyDescent="0.25">
      <c r="A22" s="11"/>
      <c r="B22" s="12"/>
      <c r="C22" s="13"/>
      <c r="D22" s="13"/>
      <c r="E22" s="13"/>
      <c r="F22" s="13"/>
      <c r="G22" s="13"/>
      <c r="H22" s="11"/>
      <c r="I22" s="11"/>
      <c r="J22" s="11"/>
      <c r="K22" s="11"/>
      <c r="L22" s="18"/>
      <c r="M22" s="19"/>
      <c r="N22" s="19"/>
      <c r="O22" s="15"/>
      <c r="P22" s="15"/>
      <c r="Q22" s="16"/>
      <c r="R22" s="29">
        <v>43135</v>
      </c>
      <c r="S22" s="26"/>
      <c r="T22" s="26"/>
      <c r="U22" s="32" t="e">
        <f>#REF!+#REF!</f>
        <v>#REF!</v>
      </c>
    </row>
    <row r="23" spans="1:21" s="17" customFormat="1" ht="30" hidden="1" customHeight="1" x14ac:dyDescent="0.25">
      <c r="A23" s="11"/>
      <c r="B23" s="12"/>
      <c r="C23" s="13"/>
      <c r="D23" s="13"/>
      <c r="E23" s="13"/>
      <c r="F23" s="13"/>
      <c r="G23" s="13"/>
      <c r="H23" s="11"/>
      <c r="I23" s="11"/>
      <c r="J23" s="11"/>
      <c r="K23" s="11"/>
      <c r="L23" s="18"/>
      <c r="M23" s="19"/>
      <c r="N23" s="19"/>
      <c r="O23" s="15"/>
      <c r="P23" s="15"/>
      <c r="Q23" s="16"/>
      <c r="R23" s="29">
        <v>43136</v>
      </c>
      <c r="S23" s="26"/>
      <c r="T23" s="26"/>
      <c r="U23" s="32" t="e">
        <f>#REF!+#REF!</f>
        <v>#REF!</v>
      </c>
    </row>
    <row r="24" spans="1:21" s="17" customFormat="1" ht="30" hidden="1" customHeight="1" x14ac:dyDescent="0.25">
      <c r="A24" s="11"/>
      <c r="B24" s="12"/>
      <c r="C24" s="13"/>
      <c r="D24" s="13"/>
      <c r="E24" s="13"/>
      <c r="F24" s="13"/>
      <c r="G24" s="13"/>
      <c r="H24" s="11"/>
      <c r="I24" s="11"/>
      <c r="J24" s="11" t="s">
        <v>73</v>
      </c>
      <c r="K24" s="11"/>
      <c r="L24" s="18"/>
      <c r="M24" s="19"/>
      <c r="N24" s="19"/>
      <c r="O24" s="15"/>
      <c r="P24" s="15"/>
      <c r="Q24" s="16"/>
      <c r="R24" s="29">
        <v>43137</v>
      </c>
      <c r="S24" s="26"/>
      <c r="T24" s="26"/>
      <c r="U24" s="32" t="e">
        <f>#REF!+#REF!</f>
        <v>#REF!</v>
      </c>
    </row>
    <row r="25" spans="1:21" s="17" customFormat="1" ht="30" hidden="1" customHeight="1" x14ac:dyDescent="0.25">
      <c r="A25" s="11"/>
      <c r="B25" s="12"/>
      <c r="C25" s="13"/>
      <c r="D25" s="13"/>
      <c r="E25" s="13"/>
      <c r="F25" s="13"/>
      <c r="G25" s="13"/>
      <c r="H25" s="11"/>
      <c r="I25" s="11"/>
      <c r="J25" s="11" t="s">
        <v>73</v>
      </c>
      <c r="K25" s="11"/>
      <c r="L25" s="18"/>
      <c r="M25" s="19"/>
      <c r="N25" s="19"/>
      <c r="O25" s="15"/>
      <c r="P25" s="15"/>
      <c r="Q25" s="16"/>
      <c r="R25" s="29">
        <v>43138</v>
      </c>
      <c r="S25" s="26"/>
      <c r="T25" s="26"/>
      <c r="U25" s="32" t="e">
        <f>#REF!+#REF!</f>
        <v>#REF!</v>
      </c>
    </row>
    <row r="26" spans="1:21" s="17" customFormat="1" ht="30" hidden="1" customHeight="1" x14ac:dyDescent="0.25">
      <c r="A26" s="11"/>
      <c r="B26" s="12"/>
      <c r="C26" s="13"/>
      <c r="D26" s="13"/>
      <c r="E26" s="13"/>
      <c r="F26" s="13"/>
      <c r="G26" s="13"/>
      <c r="H26" s="11"/>
      <c r="I26" s="11"/>
      <c r="J26" s="11"/>
      <c r="K26" s="11"/>
      <c r="L26" s="18"/>
      <c r="M26" s="19"/>
      <c r="N26" s="19"/>
      <c r="O26" s="15"/>
      <c r="P26" s="15"/>
      <c r="Q26" s="16"/>
      <c r="R26" s="29">
        <v>43139</v>
      </c>
      <c r="S26" s="26"/>
      <c r="T26" s="26"/>
      <c r="U26" s="32" t="e">
        <f>#REF!+#REF!</f>
        <v>#REF!</v>
      </c>
    </row>
    <row r="27" spans="1:21" s="17" customFormat="1" ht="30" hidden="1" customHeight="1" x14ac:dyDescent="0.25">
      <c r="A27" s="11"/>
      <c r="B27" s="12"/>
      <c r="C27" s="13"/>
      <c r="D27" s="13"/>
      <c r="E27" s="13"/>
      <c r="F27" s="13"/>
      <c r="G27" s="13"/>
      <c r="H27" s="11"/>
      <c r="I27" s="11"/>
      <c r="J27" s="11"/>
      <c r="K27" s="11"/>
      <c r="L27" s="18"/>
      <c r="M27" s="19"/>
      <c r="N27" s="19"/>
      <c r="O27" s="15"/>
      <c r="P27" s="15"/>
      <c r="Q27" s="16"/>
      <c r="R27" s="29">
        <v>43140</v>
      </c>
      <c r="S27" s="26"/>
      <c r="T27" s="26"/>
      <c r="U27" s="32" t="e">
        <f>#REF!+#REF!</f>
        <v>#REF!</v>
      </c>
    </row>
    <row r="28" spans="1:21" s="17" customFormat="1" ht="30" hidden="1" customHeight="1" x14ac:dyDescent="0.25">
      <c r="A28" s="11"/>
      <c r="B28" s="12"/>
      <c r="C28" s="13"/>
      <c r="D28" s="13"/>
      <c r="E28" s="13"/>
      <c r="F28" s="13"/>
      <c r="G28" s="13"/>
      <c r="H28" s="11"/>
      <c r="I28" s="11"/>
      <c r="J28" s="11"/>
      <c r="K28" s="11"/>
      <c r="L28" s="18"/>
      <c r="M28" s="19"/>
      <c r="N28" s="19"/>
      <c r="O28" s="15"/>
      <c r="P28" s="15"/>
      <c r="Q28" s="16"/>
      <c r="R28" s="29">
        <v>43141</v>
      </c>
      <c r="S28" s="26"/>
      <c r="T28" s="26"/>
      <c r="U28" s="32" t="e">
        <f>#REF!+#REF!</f>
        <v>#REF!</v>
      </c>
    </row>
    <row r="29" spans="1:21" s="17" customFormat="1" ht="30" hidden="1" customHeight="1" x14ac:dyDescent="0.25">
      <c r="A29" s="11"/>
      <c r="B29" s="12"/>
      <c r="C29" s="13"/>
      <c r="D29" s="13"/>
      <c r="E29" s="13"/>
      <c r="F29" s="13"/>
      <c r="G29" s="13"/>
      <c r="H29" s="11"/>
      <c r="I29" s="11"/>
      <c r="J29" s="11"/>
      <c r="K29" s="11"/>
      <c r="L29" s="18"/>
      <c r="M29" s="19"/>
      <c r="N29" s="19"/>
      <c r="O29" s="15"/>
      <c r="P29" s="15"/>
      <c r="Q29" s="16"/>
      <c r="R29" s="29">
        <v>43142</v>
      </c>
      <c r="S29" s="26"/>
      <c r="T29" s="26"/>
      <c r="U29" s="32" t="e">
        <f>#REF!+#REF!</f>
        <v>#REF!</v>
      </c>
    </row>
    <row r="30" spans="1:21" s="17" customFormat="1" ht="30" hidden="1" customHeight="1" x14ac:dyDescent="0.25">
      <c r="A30" s="11"/>
      <c r="B30" s="12"/>
      <c r="C30" s="13"/>
      <c r="D30" s="13"/>
      <c r="E30" s="13"/>
      <c r="F30" s="13"/>
      <c r="G30" s="13"/>
      <c r="H30" s="11"/>
      <c r="I30" s="11"/>
      <c r="J30" s="11"/>
      <c r="K30" s="11"/>
      <c r="L30" s="18"/>
      <c r="M30" s="19"/>
      <c r="N30" s="19"/>
      <c r="O30" s="15"/>
      <c r="P30" s="15"/>
      <c r="Q30" s="16"/>
      <c r="R30" s="29">
        <v>43143</v>
      </c>
      <c r="S30" s="26"/>
      <c r="T30" s="26"/>
      <c r="U30" s="32" t="e">
        <f>#REF!+#REF!</f>
        <v>#REF!</v>
      </c>
    </row>
    <row r="31" spans="1:21" s="17" customFormat="1" ht="30" hidden="1" customHeight="1" x14ac:dyDescent="0.25">
      <c r="A31" s="20"/>
      <c r="B31" s="21"/>
      <c r="C31" s="22"/>
      <c r="D31" s="22"/>
      <c r="E31" s="22"/>
      <c r="F31" s="22"/>
      <c r="G31" s="22"/>
      <c r="H31" s="20"/>
      <c r="I31" s="20"/>
      <c r="J31" s="11"/>
      <c r="K31" s="20"/>
      <c r="L31" s="23"/>
      <c r="M31" s="24"/>
      <c r="N31" s="24"/>
      <c r="O31" s="25"/>
      <c r="P31" s="25"/>
      <c r="Q31" s="16">
        <v>44197</v>
      </c>
      <c r="R31" s="29">
        <v>44561</v>
      </c>
      <c r="S31" s="27"/>
      <c r="T31" s="27"/>
      <c r="U31" s="32" t="e">
        <f>#REF!+#REF!</f>
        <v>#REF!</v>
      </c>
    </row>
    <row r="32" spans="1:21" ht="12.75" customHeight="1" x14ac:dyDescent="0.25">
      <c r="U32" s="45">
        <f>SUM(U6:U19)</f>
        <v>1002.8049999999999</v>
      </c>
    </row>
    <row r="35" spans="1:23" ht="15" customHeight="1" x14ac:dyDescent="0.25">
      <c r="B35" s="46"/>
      <c r="C35" s="66" t="s">
        <v>101</v>
      </c>
      <c r="D35" s="66"/>
      <c r="E35" s="66" t="s">
        <v>105</v>
      </c>
      <c r="F35" s="66"/>
      <c r="G35" s="66"/>
      <c r="H35" s="65" t="s">
        <v>102</v>
      </c>
      <c r="I35" s="66" t="s">
        <v>103</v>
      </c>
      <c r="J35" s="66" t="s">
        <v>104</v>
      </c>
    </row>
    <row r="36" spans="1:23" s="6" customFormat="1" ht="12.75" customHeight="1" x14ac:dyDescent="0.25">
      <c r="A36" s="1"/>
      <c r="B36" s="46"/>
      <c r="C36" s="66"/>
      <c r="D36" s="66"/>
      <c r="E36" s="66"/>
      <c r="F36" s="66"/>
      <c r="G36" s="66"/>
      <c r="H36" s="65"/>
      <c r="I36" s="66"/>
      <c r="J36" s="66"/>
      <c r="K36" s="2"/>
      <c r="L36" s="4"/>
      <c r="M36" s="4"/>
      <c r="N36" s="3"/>
      <c r="O36" s="5"/>
      <c r="P36" s="5"/>
      <c r="Q36" s="30"/>
      <c r="R36" s="30"/>
      <c r="V36" s="1"/>
      <c r="W36" s="1"/>
    </row>
    <row r="37" spans="1:23" s="6" customFormat="1" x14ac:dyDescent="0.25">
      <c r="A37" s="1"/>
      <c r="B37" s="2"/>
      <c r="C37" s="67"/>
      <c r="D37" s="68"/>
      <c r="E37" s="62">
        <v>1002.8049999999999</v>
      </c>
      <c r="F37" s="63"/>
      <c r="G37" s="64"/>
      <c r="H37" s="48"/>
      <c r="I37" s="47"/>
      <c r="J37" s="47"/>
      <c r="K37" s="2"/>
      <c r="L37" s="4"/>
      <c r="M37" s="4"/>
      <c r="N37" s="31"/>
      <c r="O37" s="30"/>
      <c r="P37" s="5"/>
      <c r="Q37" s="3"/>
      <c r="R37" s="3"/>
      <c r="V37" s="1"/>
      <c r="W37" s="1"/>
    </row>
  </sheetData>
  <autoFilter ref="A5:R5" xr:uid="{00000000-0009-0000-0000-000000000000}"/>
  <mergeCells count="24">
    <mergeCell ref="S4:T4"/>
    <mergeCell ref="E37:G37"/>
    <mergeCell ref="H35:H36"/>
    <mergeCell ref="C35:D36"/>
    <mergeCell ref="E35:G36"/>
    <mergeCell ref="I35:I36"/>
    <mergeCell ref="J35:J36"/>
    <mergeCell ref="C37:D37"/>
    <mergeCell ref="Q1:U1"/>
    <mergeCell ref="A2:U2"/>
    <mergeCell ref="A4:A5"/>
    <mergeCell ref="B4:B5"/>
    <mergeCell ref="C4:G4"/>
    <mergeCell ref="H4:H5"/>
    <mergeCell ref="I4:I5"/>
    <mergeCell ref="J4:J5"/>
    <mergeCell ref="K4:K5"/>
    <mergeCell ref="L4:L5"/>
    <mergeCell ref="U4:U5"/>
    <mergeCell ref="M4:M5"/>
    <mergeCell ref="N4:N5"/>
    <mergeCell ref="O4:O5"/>
    <mergeCell ref="P4:P5"/>
    <mergeCell ref="Q4:R4"/>
  </mergeCells>
  <phoneticPr fontId="9" type="noConversion"/>
  <pageMargins left="0.25" right="0.25" top="0.75" bottom="0.75" header="0.3" footer="0.3"/>
  <pageSetup paperSize="9" scale="52" orientation="landscape" r:id="rId1"/>
  <headerFooter>
    <oddHeader xml:space="preserve">&amp;C&amp;"-,Pogrubiony"&amp;20FORMULARZ CENOWY &amp;R&amp;"-,Pogrubiony"Załącznik nr 1a do SWZ 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PGK sp. z o.o. w Muszynie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Rozlachowski</dc:creator>
  <cp:lastModifiedBy>EwaDud</cp:lastModifiedBy>
  <cp:lastPrinted>2021-09-22T06:54:37Z</cp:lastPrinted>
  <dcterms:created xsi:type="dcterms:W3CDTF">2015-08-05T14:51:55Z</dcterms:created>
  <dcterms:modified xsi:type="dcterms:W3CDTF">2022-08-02T08:33:34Z</dcterms:modified>
</cp:coreProperties>
</file>